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测算表" sheetId="1" r:id="rId1"/>
  </sheets>
  <definedNames>
    <definedName name="_xlnm.Print_Titles" localSheetId="0">'测算表'!$3:$3</definedName>
  </definedNames>
  <calcPr fullCalcOnLoad="1"/>
</workbook>
</file>

<file path=xl/sharedStrings.xml><?xml version="1.0" encoding="utf-8"?>
<sst xmlns="http://schemas.openxmlformats.org/spreadsheetml/2006/main" count="62" uniqueCount="46">
  <si>
    <t>宁德市汽车旅客运输票价核定表</t>
  </si>
  <si>
    <t>序号</t>
  </si>
  <si>
    <t>起止站点</t>
  </si>
  <si>
    <t>主要途经线路</t>
  </si>
  <si>
    <t>营运里程   (千米)</t>
  </si>
  <si>
    <t xml:space="preserve"> 车型及等级</t>
  </si>
  <si>
    <r>
      <t xml:space="preserve">运价率       </t>
    </r>
    <r>
      <rPr>
        <b/>
        <sz val="8"/>
        <rFont val="宋体"/>
        <family val="0"/>
      </rPr>
      <t>(元/人千米)</t>
    </r>
  </si>
  <si>
    <r>
      <t xml:space="preserve">总运价    </t>
    </r>
    <r>
      <rPr>
        <b/>
        <sz val="8"/>
        <rFont val="宋体"/>
        <family val="0"/>
      </rPr>
      <t>(元/人)</t>
    </r>
  </si>
  <si>
    <r>
      <t xml:space="preserve">通行费总额  </t>
    </r>
    <r>
      <rPr>
        <b/>
        <sz val="8"/>
        <rFont val="宋体"/>
        <family val="0"/>
      </rPr>
      <t>(元/车)</t>
    </r>
  </si>
  <si>
    <t>座位    (座)</t>
  </si>
  <si>
    <r>
      <t xml:space="preserve">旅客通行费  </t>
    </r>
    <r>
      <rPr>
        <b/>
        <sz val="8"/>
        <rFont val="宋体"/>
        <family val="0"/>
      </rPr>
      <t>(元/人)</t>
    </r>
  </si>
  <si>
    <r>
      <t xml:space="preserve">站务费  </t>
    </r>
    <r>
      <rPr>
        <b/>
        <sz val="8"/>
        <rFont val="宋体"/>
        <family val="0"/>
      </rPr>
      <t>(元/人)</t>
    </r>
  </si>
  <si>
    <r>
      <t xml:space="preserve">核定票价      </t>
    </r>
    <r>
      <rPr>
        <b/>
        <sz val="8"/>
        <rFont val="宋体"/>
        <family val="0"/>
      </rPr>
      <t>(元/人)</t>
    </r>
  </si>
  <si>
    <t>备注</t>
  </si>
  <si>
    <t>宁德南-邵武</t>
  </si>
  <si>
    <t>沈海、宁武、武邵高速（下沙下）</t>
  </si>
  <si>
    <t>中型座席高一</t>
  </si>
  <si>
    <t>车型变更</t>
  </si>
  <si>
    <t>宁德南-连江</t>
  </si>
  <si>
    <t>沈海高速、G104</t>
  </si>
  <si>
    <t>乘用车</t>
  </si>
  <si>
    <t>宁德南-霞浦三沙</t>
  </si>
  <si>
    <t>（宁德东上）沈海复线、沈海高速、小浦线</t>
  </si>
  <si>
    <t>小型座席中级</t>
  </si>
  <si>
    <t>霞浦站、宁德枢纽站停靠点</t>
  </si>
  <si>
    <t>宁德南-寿宁斜滩</t>
  </si>
  <si>
    <t>S301、（社口上）福寿、甬莞、沈海高速</t>
  </si>
  <si>
    <t>社口停靠点
调整走向</t>
  </si>
  <si>
    <t>宁德枢纽站-沙江</t>
  </si>
  <si>
    <t>水潮、八堡、（盐田上）沈海高速</t>
  </si>
  <si>
    <t>新增班线</t>
  </si>
  <si>
    <t>霞浦-长乐机场</t>
  </si>
  <si>
    <t>沈海高速、机场高速</t>
  </si>
  <si>
    <t>宁德南停靠点
车型变更</t>
  </si>
  <si>
    <t>霞浦-长乐金峰</t>
  </si>
  <si>
    <t>沈海高速（鹤上下）、S203</t>
  </si>
  <si>
    <t>长乐停靠点
车型变更</t>
  </si>
  <si>
    <t>霞浦-福州北站</t>
  </si>
  <si>
    <t>沈海高速（琯头东下）、G104、东部快速通道</t>
  </si>
  <si>
    <t>寿宁-霞浦</t>
  </si>
  <si>
    <t>G235、（寿宁上）溧宁、甬莞、沈海高速</t>
  </si>
  <si>
    <t>寿宁-柘荣</t>
  </si>
  <si>
    <t>G235、溧宁高速（斜滩下）、甬莞高速</t>
  </si>
  <si>
    <t>社口停靠点
新增班线</t>
  </si>
  <si>
    <t>柘荣-寿宁</t>
  </si>
  <si>
    <t>甬莞高速（社口下）、溧宁高速、G235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</si>
</sst>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[Red]\(0\)"/>
  </numFmts>
  <fonts count="44"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31" fontId="5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N16"/>
  <sheetViews>
    <sheetView tabSelected="1" workbookViewId="0" topLeftCell="A1">
      <selection activeCell="O15" sqref="O15"/>
    </sheetView>
  </sheetViews>
  <sheetFormatPr defaultColWidth="9.00390625" defaultRowHeight="14.25"/>
  <cols>
    <col min="1" max="1" width="4.25390625" style="4" customWidth="1"/>
    <col min="2" max="2" width="12.625" style="0" customWidth="1"/>
    <col min="3" max="3" width="15.625" style="0" customWidth="1"/>
    <col min="4" max="4" width="8.125" style="0" customWidth="1"/>
    <col min="5" max="5" width="10.625" style="4" customWidth="1"/>
    <col min="6" max="6" width="9.625" style="0" customWidth="1"/>
    <col min="7" max="7" width="8.625" style="5" customWidth="1"/>
    <col min="8" max="8" width="9.125" style="0" customWidth="1"/>
    <col min="9" max="9" width="6.625" style="0" customWidth="1"/>
    <col min="10" max="10" width="9.125" style="0" customWidth="1"/>
    <col min="11" max="11" width="7.625" style="0" customWidth="1"/>
    <col min="12" max="12" width="8.625" style="0" customWidth="1"/>
    <col min="13" max="13" width="11.625" style="0" customWidth="1"/>
  </cols>
  <sheetData>
    <row r="1" spans="1:14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2"/>
    </row>
    <row r="2" spans="1:13" s="1" customFormat="1" ht="24" customHeight="1">
      <c r="A2" s="7">
        <v>44216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33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23" t="s">
        <v>12</v>
      </c>
      <c r="M3" s="8" t="s">
        <v>13</v>
      </c>
    </row>
    <row r="4" spans="1:13" s="2" customFormat="1" ht="27" customHeight="1">
      <c r="A4" s="10">
        <v>1</v>
      </c>
      <c r="B4" s="10" t="s">
        <v>14</v>
      </c>
      <c r="C4" s="10" t="s">
        <v>15</v>
      </c>
      <c r="D4" s="11">
        <v>321</v>
      </c>
      <c r="E4" s="12" t="s">
        <v>16</v>
      </c>
      <c r="F4" s="13">
        <v>0.285</v>
      </c>
      <c r="G4" s="14">
        <f aca="true" t="shared" si="0" ref="G4:G16">D4*F4</f>
        <v>91.48499999999999</v>
      </c>
      <c r="H4" s="11">
        <v>545</v>
      </c>
      <c r="I4" s="11">
        <v>20</v>
      </c>
      <c r="J4" s="24">
        <f>H4/I4/0.6</f>
        <v>45.41666666666667</v>
      </c>
      <c r="K4" s="11">
        <v>2</v>
      </c>
      <c r="L4" s="25">
        <f aca="true" t="shared" si="1" ref="L4:L16">G4+J4+K4</f>
        <v>138.90166666666664</v>
      </c>
      <c r="M4" s="17" t="s">
        <v>17</v>
      </c>
    </row>
    <row r="5" spans="1:13" s="3" customFormat="1" ht="27" customHeight="1">
      <c r="A5" s="10">
        <v>2</v>
      </c>
      <c r="B5" s="15" t="s">
        <v>18</v>
      </c>
      <c r="C5" s="16" t="s">
        <v>19</v>
      </c>
      <c r="D5" s="11">
        <v>63</v>
      </c>
      <c r="E5" s="12" t="s">
        <v>20</v>
      </c>
      <c r="F5" s="13">
        <v>0.455</v>
      </c>
      <c r="G5" s="14">
        <f t="shared" si="0"/>
        <v>28.665000000000003</v>
      </c>
      <c r="H5" s="17">
        <v>33</v>
      </c>
      <c r="I5" s="17">
        <v>6</v>
      </c>
      <c r="J5" s="24">
        <f>H5/I5</f>
        <v>5.5</v>
      </c>
      <c r="K5" s="17">
        <v>1.5</v>
      </c>
      <c r="L5" s="25">
        <f t="shared" si="1"/>
        <v>35.665000000000006</v>
      </c>
      <c r="M5" s="17" t="s">
        <v>17</v>
      </c>
    </row>
    <row r="6" spans="1:13" s="3" customFormat="1" ht="27" customHeight="1">
      <c r="A6" s="18"/>
      <c r="B6" s="19"/>
      <c r="C6" s="20"/>
      <c r="D6" s="11">
        <v>63</v>
      </c>
      <c r="E6" s="12" t="s">
        <v>16</v>
      </c>
      <c r="F6" s="13">
        <v>0.285</v>
      </c>
      <c r="G6" s="14">
        <f t="shared" si="0"/>
        <v>17.955</v>
      </c>
      <c r="H6" s="17">
        <v>76</v>
      </c>
      <c r="I6" s="17">
        <v>20</v>
      </c>
      <c r="J6" s="24">
        <f aca="true" t="shared" si="2" ref="J6:J12">H6/I6/0.6</f>
        <v>6.333333333333333</v>
      </c>
      <c r="K6" s="17">
        <v>1.5</v>
      </c>
      <c r="L6" s="25">
        <f t="shared" si="1"/>
        <v>25.78833333333333</v>
      </c>
      <c r="M6" s="17" t="s">
        <v>17</v>
      </c>
    </row>
    <row r="7" spans="1:13" s="3" customFormat="1" ht="27" customHeight="1">
      <c r="A7" s="11">
        <v>3</v>
      </c>
      <c r="B7" s="21" t="s">
        <v>21</v>
      </c>
      <c r="C7" s="17" t="s">
        <v>22</v>
      </c>
      <c r="D7" s="11">
        <v>106</v>
      </c>
      <c r="E7" s="12" t="s">
        <v>23</v>
      </c>
      <c r="F7" s="13">
        <v>0.267</v>
      </c>
      <c r="G7" s="14">
        <f t="shared" si="0"/>
        <v>28.302000000000003</v>
      </c>
      <c r="H7" s="17">
        <v>90</v>
      </c>
      <c r="I7" s="17">
        <v>12</v>
      </c>
      <c r="J7" s="24">
        <f t="shared" si="2"/>
        <v>12.5</v>
      </c>
      <c r="K7" s="17">
        <v>1.5</v>
      </c>
      <c r="L7" s="25">
        <f t="shared" si="1"/>
        <v>42.30200000000001</v>
      </c>
      <c r="M7" s="17" t="s">
        <v>24</v>
      </c>
    </row>
    <row r="8" spans="1:13" s="3" customFormat="1" ht="27" customHeight="1">
      <c r="A8" s="11">
        <v>4</v>
      </c>
      <c r="B8" s="21" t="s">
        <v>25</v>
      </c>
      <c r="C8" s="17" t="s">
        <v>26</v>
      </c>
      <c r="D8" s="11">
        <v>91</v>
      </c>
      <c r="E8" s="12" t="s">
        <v>23</v>
      </c>
      <c r="F8" s="13">
        <v>0.267</v>
      </c>
      <c r="G8" s="14">
        <f t="shared" si="0"/>
        <v>24.297</v>
      </c>
      <c r="H8" s="17">
        <v>105</v>
      </c>
      <c r="I8" s="17">
        <v>12</v>
      </c>
      <c r="J8" s="24">
        <f t="shared" si="2"/>
        <v>14.583333333333334</v>
      </c>
      <c r="K8" s="17">
        <v>1.5</v>
      </c>
      <c r="L8" s="25">
        <f t="shared" si="1"/>
        <v>40.38033333333333</v>
      </c>
      <c r="M8" s="17" t="s">
        <v>27</v>
      </c>
    </row>
    <row r="9" spans="1:13" s="3" customFormat="1" ht="27" customHeight="1">
      <c r="A9" s="11">
        <v>5</v>
      </c>
      <c r="B9" s="21" t="s">
        <v>28</v>
      </c>
      <c r="C9" s="17" t="s">
        <v>29</v>
      </c>
      <c r="D9" s="11">
        <v>83</v>
      </c>
      <c r="E9" s="12" t="s">
        <v>23</v>
      </c>
      <c r="F9" s="13">
        <v>0.267</v>
      </c>
      <c r="G9" s="14">
        <f t="shared" si="0"/>
        <v>22.161</v>
      </c>
      <c r="H9" s="17">
        <v>53</v>
      </c>
      <c r="I9" s="17">
        <v>12</v>
      </c>
      <c r="J9" s="24">
        <f t="shared" si="2"/>
        <v>7.361111111111112</v>
      </c>
      <c r="K9" s="17">
        <v>1.5</v>
      </c>
      <c r="L9" s="25">
        <f t="shared" si="1"/>
        <v>31.022111111111112</v>
      </c>
      <c r="M9" s="17" t="s">
        <v>30</v>
      </c>
    </row>
    <row r="10" spans="1:13" s="3" customFormat="1" ht="27" customHeight="1">
      <c r="A10" s="11">
        <v>6</v>
      </c>
      <c r="B10" s="21" t="s">
        <v>31</v>
      </c>
      <c r="C10" s="17" t="s">
        <v>32</v>
      </c>
      <c r="D10" s="11">
        <v>180</v>
      </c>
      <c r="E10" s="12" t="s">
        <v>23</v>
      </c>
      <c r="F10" s="13">
        <v>0.267</v>
      </c>
      <c r="G10" s="14">
        <f t="shared" si="0"/>
        <v>48.06</v>
      </c>
      <c r="H10" s="17">
        <v>217</v>
      </c>
      <c r="I10" s="17">
        <v>12</v>
      </c>
      <c r="J10" s="24">
        <f t="shared" si="2"/>
        <v>30.13888888888889</v>
      </c>
      <c r="K10" s="17">
        <v>2</v>
      </c>
      <c r="L10" s="25">
        <f t="shared" si="1"/>
        <v>80.19888888888889</v>
      </c>
      <c r="M10" s="17" t="s">
        <v>33</v>
      </c>
    </row>
    <row r="11" spans="1:13" s="3" customFormat="1" ht="27" customHeight="1">
      <c r="A11" s="11">
        <v>7</v>
      </c>
      <c r="B11" s="21" t="s">
        <v>34</v>
      </c>
      <c r="C11" s="17" t="s">
        <v>35</v>
      </c>
      <c r="D11" s="11">
        <v>182</v>
      </c>
      <c r="E11" s="12" t="s">
        <v>16</v>
      </c>
      <c r="F11" s="13">
        <v>0.285</v>
      </c>
      <c r="G11" s="14">
        <f t="shared" si="0"/>
        <v>51.87</v>
      </c>
      <c r="H11" s="17">
        <v>265</v>
      </c>
      <c r="I11" s="17">
        <v>20</v>
      </c>
      <c r="J11" s="24">
        <f t="shared" si="2"/>
        <v>22.083333333333336</v>
      </c>
      <c r="K11" s="17">
        <v>2</v>
      </c>
      <c r="L11" s="25">
        <f t="shared" si="1"/>
        <v>75.95333333333333</v>
      </c>
      <c r="M11" s="17" t="s">
        <v>36</v>
      </c>
    </row>
    <row r="12" spans="1:13" s="3" customFormat="1" ht="27" customHeight="1">
      <c r="A12" s="10">
        <v>8</v>
      </c>
      <c r="B12" s="15" t="s">
        <v>37</v>
      </c>
      <c r="C12" s="16" t="s">
        <v>38</v>
      </c>
      <c r="D12" s="11">
        <v>174</v>
      </c>
      <c r="E12" s="12" t="s">
        <v>16</v>
      </c>
      <c r="F12" s="13">
        <v>0.285</v>
      </c>
      <c r="G12" s="14">
        <f t="shared" si="0"/>
        <v>49.589999999999996</v>
      </c>
      <c r="H12" s="17">
        <v>209</v>
      </c>
      <c r="I12" s="17">
        <v>20</v>
      </c>
      <c r="J12" s="24">
        <f t="shared" si="2"/>
        <v>17.416666666666668</v>
      </c>
      <c r="K12" s="17">
        <v>2</v>
      </c>
      <c r="L12" s="25">
        <f t="shared" si="1"/>
        <v>69.00666666666666</v>
      </c>
      <c r="M12" s="17" t="s">
        <v>17</v>
      </c>
    </row>
    <row r="13" spans="1:13" s="3" customFormat="1" ht="27" customHeight="1">
      <c r="A13" s="18"/>
      <c r="B13" s="19"/>
      <c r="C13" s="20"/>
      <c r="D13" s="11">
        <v>174</v>
      </c>
      <c r="E13" s="12" t="s">
        <v>20</v>
      </c>
      <c r="F13" s="13">
        <v>0.455</v>
      </c>
      <c r="G13" s="14">
        <f t="shared" si="0"/>
        <v>79.17</v>
      </c>
      <c r="H13" s="17">
        <v>75</v>
      </c>
      <c r="I13" s="17">
        <v>6</v>
      </c>
      <c r="J13" s="24">
        <f>H13/I13</f>
        <v>12.5</v>
      </c>
      <c r="K13" s="17">
        <v>2</v>
      </c>
      <c r="L13" s="25">
        <f t="shared" si="1"/>
        <v>93.67</v>
      </c>
      <c r="M13" s="17" t="s">
        <v>17</v>
      </c>
    </row>
    <row r="14" spans="1:13" s="3" customFormat="1" ht="27" customHeight="1">
      <c r="A14" s="11">
        <v>9</v>
      </c>
      <c r="B14" s="21" t="s">
        <v>39</v>
      </c>
      <c r="C14" s="17" t="s">
        <v>40</v>
      </c>
      <c r="D14" s="11">
        <v>138</v>
      </c>
      <c r="E14" s="12" t="s">
        <v>23</v>
      </c>
      <c r="F14" s="13">
        <v>0.267</v>
      </c>
      <c r="G14" s="14">
        <f t="shared" si="0"/>
        <v>36.846000000000004</v>
      </c>
      <c r="H14" s="17">
        <v>150</v>
      </c>
      <c r="I14" s="17">
        <v>12</v>
      </c>
      <c r="J14" s="24">
        <f>H14/I14/0.6</f>
        <v>20.833333333333336</v>
      </c>
      <c r="K14" s="17">
        <v>1.5</v>
      </c>
      <c r="L14" s="25">
        <f t="shared" si="1"/>
        <v>59.17933333333334</v>
      </c>
      <c r="M14" s="17" t="s">
        <v>30</v>
      </c>
    </row>
    <row r="15" spans="1:13" s="3" customFormat="1" ht="27" customHeight="1">
      <c r="A15" s="11">
        <v>10</v>
      </c>
      <c r="B15" s="21" t="s">
        <v>41</v>
      </c>
      <c r="C15" s="17" t="s">
        <v>42</v>
      </c>
      <c r="D15" s="11">
        <v>97</v>
      </c>
      <c r="E15" s="12" t="s">
        <v>23</v>
      </c>
      <c r="F15" s="13">
        <v>0.267</v>
      </c>
      <c r="G15" s="14">
        <f t="shared" si="0"/>
        <v>25.899</v>
      </c>
      <c r="H15" s="17">
        <v>40</v>
      </c>
      <c r="I15" s="17">
        <v>8</v>
      </c>
      <c r="J15" s="24">
        <f>H15/I15/0.6</f>
        <v>8.333333333333334</v>
      </c>
      <c r="K15" s="17">
        <v>1.5</v>
      </c>
      <c r="L15" s="25">
        <f t="shared" si="1"/>
        <v>35.73233333333334</v>
      </c>
      <c r="M15" s="17" t="s">
        <v>43</v>
      </c>
    </row>
    <row r="16" spans="1:13" s="3" customFormat="1" ht="27" customHeight="1">
      <c r="A16" s="11">
        <v>11</v>
      </c>
      <c r="B16" s="21" t="s">
        <v>44</v>
      </c>
      <c r="C16" s="17" t="s">
        <v>45</v>
      </c>
      <c r="D16" s="11">
        <v>97</v>
      </c>
      <c r="E16" s="12" t="s">
        <v>23</v>
      </c>
      <c r="F16" s="13">
        <v>0.267</v>
      </c>
      <c r="G16" s="14">
        <f t="shared" si="0"/>
        <v>25.899</v>
      </c>
      <c r="H16" s="17">
        <v>40</v>
      </c>
      <c r="I16" s="17">
        <v>8</v>
      </c>
      <c r="J16" s="24">
        <f>H16/I16/0.6</f>
        <v>8.333333333333334</v>
      </c>
      <c r="K16" s="17">
        <v>1.5</v>
      </c>
      <c r="L16" s="25">
        <f t="shared" si="1"/>
        <v>35.73233333333334</v>
      </c>
      <c r="M16" s="17" t="s">
        <v>43</v>
      </c>
    </row>
  </sheetData>
  <sheetProtection/>
  <mergeCells count="8">
    <mergeCell ref="A1:M1"/>
    <mergeCell ref="A2:M2"/>
    <mergeCell ref="A5:A6"/>
    <mergeCell ref="A12:A13"/>
    <mergeCell ref="B5:B6"/>
    <mergeCell ref="B12:B13"/>
    <mergeCell ref="C5:C6"/>
    <mergeCell ref="C12:C13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康捷</dc:creator>
  <cp:keywords/>
  <dc:description/>
  <cp:lastModifiedBy>Administrator</cp:lastModifiedBy>
  <cp:lastPrinted>2020-12-23T00:43:34Z</cp:lastPrinted>
  <dcterms:created xsi:type="dcterms:W3CDTF">2004-02-10T01:59:43Z</dcterms:created>
  <dcterms:modified xsi:type="dcterms:W3CDTF">2021-02-01T06:52:42Z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